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lients\ADP TotalSource\RateCalculators\"/>
    </mc:Choice>
  </mc:AlternateContent>
  <xr:revisionPtr revIDLastSave="0" documentId="13_ncr:1_{2530AD98-26D2-496F-9E08-DA012A9E35A8}" xr6:coauthVersionLast="47" xr6:coauthVersionMax="47" xr10:uidLastSave="{00000000-0000-0000-0000-000000000000}"/>
  <workbookProtection workbookAlgorithmName="SHA-512" workbookHashValue="v4VJiybigT7cHFKpMqVvZRcNbiXtftTmamwudlZyaeLf47kgd+9Swx+PZc8G+ly1JUzh5YPGo7byKnpoPi3/IQ==" workbookSaltValue="1g9NQNQi4R8teqdpwbX9KA==" workbookSpinCount="100000" lockStructure="1"/>
  <bookViews>
    <workbookView xWindow="-110" yWindow="-110" windowWidth="19420" windowHeight="10300" xr2:uid="{CDFB6437-EB9F-4D74-88CF-2B5153AB2A3D}"/>
  </bookViews>
  <sheets>
    <sheet name="Premium Calculator" sheetId="1" r:id="rId1"/>
    <sheet name="LTD Rate Sheet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16" i="1"/>
  <c r="J22" i="1" a="1"/>
  <c r="J22" i="1" s="1"/>
  <c r="J1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<sst xmlns="http://schemas.openxmlformats.org/spreadsheetml/2006/main" count="39" uniqueCount="32">
  <si>
    <t>Rate</t>
  </si>
  <si>
    <t xml:space="preserve">Step 1: </t>
  </si>
  <si>
    <t>Step 2:</t>
  </si>
  <si>
    <t>Step 3:</t>
  </si>
  <si>
    <t>Employee Coverage</t>
  </si>
  <si>
    <t>Enter Your Age</t>
  </si>
  <si>
    <t>65+</t>
  </si>
  <si>
    <t>Enter your Annual Earnings</t>
  </si>
  <si>
    <t>Step 4:</t>
  </si>
  <si>
    <t>Step 5:</t>
  </si>
  <si>
    <t>Step 6:</t>
  </si>
  <si>
    <t>Step 7:</t>
  </si>
  <si>
    <t>ADP TotalSource - Voluntary LTD Offering for 50% - $1,000 LTD Populations</t>
  </si>
  <si>
    <t>&lt; 35</t>
  </si>
  <si>
    <t>35 to 39</t>
  </si>
  <si>
    <t>40 to 44</t>
  </si>
  <si>
    <t>45 to 49</t>
  </si>
  <si>
    <t>50 to 54</t>
  </si>
  <si>
    <t>55 to 59</t>
  </si>
  <si>
    <t>60 to 64</t>
  </si>
  <si>
    <t>180 Day</t>
  </si>
  <si>
    <t>90 Day</t>
  </si>
  <si>
    <t xml:space="preserve">Long Term Disability Insurance Premium Calculator </t>
  </si>
  <si>
    <t>Select your Elimination Period</t>
  </si>
  <si>
    <t>Monthly Benefit Amount</t>
  </si>
  <si>
    <t xml:space="preserve">Notes:
· Cost is based on the Elimination Period  
   you elect and your age at enrollment.  It   
   may change at the following calendar 
   year on 6/1.
· This tool is used to estimate your total
   monthly premium.  Actual amounts
   may vary based your age, coverage
   amount and salary.  </t>
  </si>
  <si>
    <t>Estimated Monthly Premium</t>
  </si>
  <si>
    <t>Covered Monthly Pay</t>
  </si>
  <si>
    <t>Your Rate per $100 of Covered Monthly Pay</t>
  </si>
  <si>
    <t>per $100 Benefit</t>
  </si>
  <si>
    <t>per $100 of Covered Monthly Pay</t>
  </si>
  <si>
    <t>Basis: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</si>
</sst>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44" fontId="2" fillId="0" borderId="0" xfId="2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 vertical="top"/>
    </xf>
    <xf numFmtId="44" fontId="2" fillId="0" borderId="0" xfId="0" applyNumberFormat="1" applyFont="1" applyBorder="1"/>
    <xf numFmtId="164" fontId="3" fillId="2" borderId="1" xfId="2" applyNumberFormat="1" applyFont="1" applyFill="1" applyBorder="1" applyProtection="1">
      <protection locked="0"/>
    </xf>
    <xf numFmtId="0" fontId="8" fillId="0" borderId="0" xfId="3" applyFont="1"/>
    <xf numFmtId="0" fontId="1" fillId="0" borderId="0" xfId="3"/>
    <xf numFmtId="0" fontId="9" fillId="0" borderId="0" xfId="3" applyFont="1" applyAlignment="1">
      <alignment horizontal="center" wrapText="1"/>
    </xf>
    <xf numFmtId="167" fontId="1" fillId="0" borderId="0" xfId="3" applyNumberFormat="1"/>
    <xf numFmtId="5" fontId="3" fillId="2" borderId="1" xfId="2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165" fontId="3" fillId="2" borderId="1" xfId="1" applyNumberFormat="1" applyFont="1" applyFill="1" applyBorder="1" applyAlignment="1" applyProtection="1">
      <alignment horizontal="left"/>
      <protection locked="0"/>
    </xf>
    <xf numFmtId="7" fontId="2" fillId="0" borderId="0" xfId="2" applyNumberFormat="1" applyFont="1" applyBorder="1" applyAlignment="1">
      <alignment horizontal="left"/>
    </xf>
    <xf numFmtId="0" fontId="7" fillId="0" borderId="0" xfId="3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0" fillId="0" borderId="0" xfId="0" applyAlignment="1">
      <alignment horizontal="center"/>
    </xf>
    <xf numFmtId="166" fontId="1" fillId="0" borderId="0" xfId="3" applyNumberFormat="1" applyAlignment="1">
      <alignment horizontal="center"/>
    </xf>
  </cellXfs>
  <cellStyles count="5">
    <cellStyle name="Comma" xfId="1" builtinId="3"/>
    <cellStyle name="Comma 2" xfId="4" xr:uid="{2D49C282-190C-48B8-B155-3A4C65D7A87A}"/>
    <cellStyle name="Currency" xfId="2" builtinId="4"/>
    <cellStyle name="Normal" xfId="0" builtinId="0"/>
    <cellStyle name="Normal 7" xfId="3" xr:uid="{4DBBC16E-22D9-409B-91CA-E84FCDFA9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601980</xdr:colOff>
      <xdr:row>10</xdr:row>
      <xdr:rowOff>121920</xdr:rowOff>
    </xdr:from>
    <xdr:to>
      <xdr:col>11</xdr:col>
      <xdr:colOff>0</xdr:colOff>
      <xdr:row>15</xdr:row>
      <xdr:rowOff>94185</xdr:rowOff>
    </xdr:to>
    <xdr:sp macro="" textlink="">
      <xdr:nvSpPr>
        <xdr:cNvPr id="7" name="Hexagon 6">
          <a:extLst>
            <a:ext uri="{FF2B5EF4-FFF2-40B4-BE49-F238E27FC236}">
              <a16:creationId xmlns:a16="http://schemas.microsoft.com/office/drawing/2014/main" id="{B4DAB900-D2A9-446D-9F02-D28504C874F6}"/>
            </a:ext>
          </a:extLst>
        </xdr:cNvPr>
        <xdr:cNvSpPr>
          <a:spLocks noChangeAspect="1"/>
        </xdr:cNvSpPr>
      </xdr:nvSpPr>
      <xdr:spPr bwMode="auto">
        <a:xfrm rot="5400000">
          <a:off x="8224417" y="193304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>
    <xdr:from>
      <xdr:col>4</xdr:col>
      <xdr:colOff>76200</xdr:colOff>
      <xdr:row>11</xdr:row>
      <xdr:rowOff>160020</xdr:rowOff>
    </xdr:from>
    <xdr:to>
      <xdr:col>4</xdr:col>
      <xdr:colOff>807719</xdr:colOff>
      <xdr:row>16</xdr:row>
      <xdr:rowOff>132285</xdr:rowOff>
    </xdr:to>
    <xdr:sp macro="" textlink="">
      <xdr:nvSpPr>
        <xdr:cNvPr id="6" name="Hexagon 5">
          <a:extLst>
            <a:ext uri="{FF2B5EF4-FFF2-40B4-BE49-F238E27FC236}">
              <a16:creationId xmlns:a16="http://schemas.microsoft.com/office/drawing/2014/main" id="{06348B76-7450-4CAB-BA46-066DA6011D61}"/>
            </a:ext>
          </a:extLst>
        </xdr:cNvPr>
        <xdr:cNvSpPr>
          <a:spLocks noChangeAspect="1"/>
        </xdr:cNvSpPr>
      </xdr:nvSpPr>
      <xdr:spPr bwMode="auto">
        <a:xfrm rot="5400000">
          <a:off x="3065677" y="214640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0</xdr:rowOff>
    </xdr:from>
    <xdr:to>
      <xdr:col>4</xdr:col>
      <xdr:colOff>628015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114E4-E8F5-405C-BA60-AB2523B13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2807970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13</xdr:row>
      <xdr:rowOff>15240</xdr:rowOff>
    </xdr:from>
    <xdr:to>
      <xdr:col>4</xdr:col>
      <xdr:colOff>658061</xdr:colOff>
      <xdr:row>15</xdr:row>
      <xdr:rowOff>87831</xdr:rowOff>
    </xdr:to>
    <xdr:pic>
      <xdr:nvPicPr>
        <xdr:cNvPr id="4" name="Picture 3" descr="A close up of a sign&#10;&#10;Description generated with high confidence">
          <a:extLst>
            <a:ext uri="{FF2B5EF4-FFF2-40B4-BE49-F238E27FC236}">
              <a16:creationId xmlns:a16="http://schemas.microsoft.com/office/drawing/2014/main" id="{99BCD83F-0F4B-45D7-A7A3-D85756F2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2293620"/>
          <a:ext cx="423111" cy="423111"/>
        </a:xfrm>
        <a:prstGeom prst="rect">
          <a:avLst/>
        </a:prstGeom>
      </xdr:spPr>
    </xdr:pic>
    <xdr:clientData/>
  </xdr:twoCellAnchor>
  <xdr:twoCellAnchor editAs="oneCell">
    <xdr:from>
      <xdr:col>10</xdr:col>
      <xdr:colOff>746760</xdr:colOff>
      <xdr:row>11</xdr:row>
      <xdr:rowOff>144780</xdr:rowOff>
    </xdr:from>
    <xdr:to>
      <xdr:col>11</xdr:col>
      <xdr:colOff>30667</xdr:colOff>
      <xdr:row>14</xdr:row>
      <xdr:rowOff>85277</xdr:rowOff>
    </xdr:to>
    <xdr:pic>
      <xdr:nvPicPr>
        <xdr:cNvPr id="5" name="Picture 4" descr="A close up of a sign&#10;&#10;Description generated with very high confidence">
          <a:extLst>
            <a:ext uri="{FF2B5EF4-FFF2-40B4-BE49-F238E27FC236}">
              <a16:creationId xmlns:a16="http://schemas.microsoft.com/office/drawing/2014/main" id="{EDFCF804-E756-4016-8967-A885A01F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0" y="2072640"/>
          <a:ext cx="466277" cy="46627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76200</xdr:rowOff>
    </xdr:from>
    <xdr:to>
      <xdr:col>13</xdr:col>
      <xdr:colOff>26936</xdr:colOff>
      <xdr:row>4</xdr:row>
      <xdr:rowOff>11963</xdr:rowOff>
    </xdr:to>
    <xdr:pic>
      <xdr:nvPicPr>
        <xdr:cNvPr id="11" name="Graphic 8">
          <a:extLst>
            <a:ext uri="{FF2B5EF4-FFF2-40B4-BE49-F238E27FC236}">
              <a16:creationId xmlns:a16="http://schemas.microsoft.com/office/drawing/2014/main" id="{A6E678AC-A5A0-4B8B-B473-0FD96320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620375" y="257175"/>
          <a:ext cx="1265186" cy="47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D578-FDDA-4715-BC28-73AEE9CC1A18}">
  <dimension ref="A6:U27"/>
  <sheetViews>
    <sheetView showGridLines="0" tabSelected="1" zoomScale="80" zoomScaleNormal="80" workbookViewId="0">
      <selection activeCell="J20" sqref="J20"/>
    </sheetView>
  </sheetViews>
  <sheetFormatPr defaultColWidth="8.81640625" defaultRowHeight="14" x14ac:dyDescent="0.3"/>
  <cols>
    <col min="1" max="3" width="8.81640625" style="1"/>
    <col min="4" max="4" width="2.26953125" style="1" customWidth="1"/>
    <col min="5" max="5" width="18.26953125" style="1" customWidth="1"/>
    <col min="6" max="6" width="13" style="1" customWidth="1"/>
    <col min="7" max="10" width="15.6328125" style="1" customWidth="1"/>
    <col min="11" max="11" width="17.26953125" style="1" customWidth="1"/>
    <col min="12" max="15" width="8.81640625" style="1"/>
    <col min="16" max="16" width="15.1796875" style="1" customWidth="1"/>
    <col min="17" max="16384" width="8.81640625" style="1"/>
  </cols>
  <sheetData>
    <row r="6" spans="1:21" x14ac:dyDescent="0.3">
      <c r="A6" s="18" t="s">
        <v>22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9" spans="1:21" ht="13.9" customHeight="1" x14ac:dyDescent="0.3">
      <c r="M9" s="19" t="s">
        <v>25</v>
      </c>
      <c r="N9" s="19"/>
      <c r="O9" s="19"/>
      <c r="P9" s="19"/>
    </row>
    <row r="10" spans="1:21" ht="13.9" customHeight="1" x14ac:dyDescent="0.3">
      <c r="F10" s="17" t="s">
        <v>4</v>
      </c>
      <c r="G10" s="17"/>
      <c r="H10" s="17"/>
      <c r="I10" s="17"/>
      <c r="J10" s="17"/>
      <c r="M10" s="19"/>
      <c r="N10" s="19"/>
      <c r="O10" s="19"/>
      <c r="P10" s="19"/>
      <c r="R10" s="4"/>
      <c r="S10" s="4"/>
      <c r="T10" s="4"/>
      <c r="U10" s="4"/>
    </row>
    <row r="11" spans="1:21" ht="13.9" customHeight="1" x14ac:dyDescent="0.3">
      <c r="L11" s="2"/>
      <c r="M11" s="19"/>
      <c r="N11" s="19"/>
      <c r="O11" s="19"/>
      <c r="P11" s="19"/>
      <c r="R11" s="4"/>
      <c r="S11" s="4"/>
      <c r="T11" s="4"/>
      <c r="U11" s="4"/>
    </row>
    <row r="12" spans="1:21" ht="13.9" customHeight="1" x14ac:dyDescent="0.3">
      <c r="F12" s="3" t="s">
        <v>1</v>
      </c>
      <c r="G12" s="1" t="s">
        <v>23</v>
      </c>
      <c r="J12" s="6"/>
      <c r="M12" s="19"/>
      <c r="N12" s="19"/>
      <c r="O12" s="19"/>
      <c r="P12" s="19"/>
      <c r="R12" s="4"/>
      <c r="S12" s="4"/>
      <c r="T12" s="4"/>
      <c r="U12" s="4"/>
    </row>
    <row r="13" spans="1:21" ht="13.9" customHeight="1" x14ac:dyDescent="0.3">
      <c r="M13" s="19"/>
      <c r="N13" s="19"/>
      <c r="O13" s="19"/>
      <c r="P13" s="19"/>
      <c r="R13" s="4"/>
      <c r="S13" s="4"/>
      <c r="T13" s="4"/>
      <c r="U13" s="4"/>
    </row>
    <row r="14" spans="1:21" ht="13.9" customHeight="1" x14ac:dyDescent="0.3">
      <c r="F14" s="3" t="s">
        <v>2</v>
      </c>
      <c r="G14" s="1" t="s">
        <v>7</v>
      </c>
      <c r="J14" s="11"/>
      <c r="M14" s="19"/>
      <c r="N14" s="19"/>
      <c r="O14" s="19"/>
      <c r="P14" s="19"/>
      <c r="R14" s="4"/>
      <c r="S14" s="4"/>
      <c r="T14" s="4"/>
      <c r="U14" s="4"/>
    </row>
    <row r="15" spans="1:21" ht="13.9" customHeight="1" x14ac:dyDescent="0.3">
      <c r="J15" s="12"/>
      <c r="M15" s="19"/>
      <c r="N15" s="19"/>
      <c r="O15" s="19"/>
      <c r="P15" s="19"/>
      <c r="R15" s="4"/>
      <c r="S15" s="4"/>
      <c r="T15" s="4"/>
      <c r="U15" s="4"/>
    </row>
    <row r="16" spans="1:21" ht="13.9" customHeight="1" x14ac:dyDescent="0.3">
      <c r="F16" s="3" t="s">
        <v>3</v>
      </c>
      <c r="G16" s="1" t="s">
        <v>24</v>
      </c>
      <c r="J16" s="13" t="str">
        <f>IF(J14="","",MIN(10000,J14/12*0.6))</f>
        <v/>
      </c>
      <c r="M16" s="19"/>
      <c r="N16" s="19"/>
      <c r="O16" s="19"/>
      <c r="P16" s="19"/>
      <c r="R16" s="4"/>
      <c r="S16" s="4"/>
      <c r="T16" s="4"/>
      <c r="U16" s="4"/>
    </row>
    <row r="17" spans="6:21" ht="13.9" customHeight="1" x14ac:dyDescent="0.3">
      <c r="J17" s="13"/>
      <c r="M17" s="19"/>
      <c r="N17" s="19"/>
      <c r="O17" s="19"/>
      <c r="P17" s="19"/>
      <c r="R17" s="4"/>
      <c r="S17" s="4"/>
      <c r="T17" s="4"/>
      <c r="U17" s="4"/>
    </row>
    <row r="18" spans="6:21" ht="13.9" customHeight="1" x14ac:dyDescent="0.3">
      <c r="F18" s="3" t="s">
        <v>8</v>
      </c>
      <c r="G18" s="1" t="s">
        <v>27</v>
      </c>
      <c r="J18" s="13" t="str">
        <f>IF(J16="","",MIN(10000/0.6,J14/12))</f>
        <v/>
      </c>
      <c r="M18" s="19"/>
      <c r="N18" s="19"/>
      <c r="O18" s="19"/>
      <c r="P18" s="19"/>
      <c r="R18" s="4"/>
      <c r="S18" s="4"/>
      <c r="T18" s="4"/>
      <c r="U18" s="4"/>
    </row>
    <row r="19" spans="6:21" ht="13.9" customHeight="1" x14ac:dyDescent="0.3">
      <c r="J19" s="12"/>
      <c r="M19" s="19"/>
      <c r="N19" s="19"/>
      <c r="O19" s="19"/>
      <c r="P19" s="19"/>
    </row>
    <row r="20" spans="6:21" ht="13.9" customHeight="1" x14ac:dyDescent="0.3">
      <c r="F20" s="3" t="s">
        <v>9</v>
      </c>
      <c r="G20" s="1" t="s">
        <v>5</v>
      </c>
      <c r="J20" s="14"/>
      <c r="M20" s="19"/>
      <c r="N20" s="19"/>
      <c r="O20" s="19"/>
      <c r="P20" s="19"/>
    </row>
    <row r="21" spans="6:21" ht="13.9" customHeight="1" x14ac:dyDescent="0.3">
      <c r="J21" s="12"/>
      <c r="M21" s="4"/>
      <c r="N21" s="4"/>
      <c r="O21" s="4"/>
      <c r="P21" s="4"/>
    </row>
    <row r="22" spans="6:21" ht="13.9" customHeight="1" x14ac:dyDescent="0.3">
      <c r="F22" s="3" t="s">
        <v>10</v>
      </c>
      <c r="G22" s="1" t="s">
        <v>28</v>
      </c>
      <c r="J22" s="15" t="str" cm="1">
        <f t="array" ref="J22">IF(OR($J$20="",J12=""),"",_xlfn.XLOOKUP(J20,'LTD Rate Sheet'!$A$9:$A$16,IF('Premium Calculator'!J12="180 Day",'LTD Rate Sheet'!$E$9:$E$16,'LTD Rate Sheet'!$F$9:$F$16)))</f>
        <v/>
      </c>
      <c r="M22" s="4"/>
      <c r="N22" s="4"/>
      <c r="O22" s="4"/>
      <c r="P22" s="4"/>
    </row>
    <row r="23" spans="6:21" ht="13.9" customHeight="1" x14ac:dyDescent="0.3">
      <c r="J23" s="12"/>
      <c r="M23" s="4"/>
      <c r="N23" s="4"/>
      <c r="O23" s="4"/>
      <c r="P23" s="4"/>
    </row>
    <row r="24" spans="6:21" ht="13.9" customHeight="1" x14ac:dyDescent="0.3">
      <c r="F24" s="3" t="s">
        <v>11</v>
      </c>
      <c r="G24" s="1" t="s">
        <v>26</v>
      </c>
      <c r="J24" s="15" t="str">
        <f>IF(OR(J16="",J12="",J14=""),"",ROUND(J22*J18/100,2))</f>
        <v/>
      </c>
      <c r="M24" s="4"/>
      <c r="N24" s="4"/>
      <c r="O24" s="4"/>
      <c r="P24" s="4"/>
    </row>
    <row r="25" spans="6:21" ht="13.9" customHeight="1" x14ac:dyDescent="0.3">
      <c r="M25" s="4"/>
      <c r="N25" s="4"/>
      <c r="O25" s="4"/>
      <c r="P25" s="4"/>
    </row>
    <row r="26" spans="6:21" ht="13.9" customHeight="1" x14ac:dyDescent="0.3">
      <c r="M26" s="4"/>
      <c r="N26" s="4"/>
      <c r="O26" s="4"/>
      <c r="P26" s="4"/>
    </row>
    <row r="27" spans="6:21" x14ac:dyDescent="0.3">
      <c r="K27" s="5"/>
    </row>
  </sheetData>
  <sheetProtection algorithmName="SHA-512" hashValue="CxlTig7qG8hQes2S0bz4GukocJp/uTagbYjpzEQvwmv7/qlGkWzjbjHt77jGwbhNpdD30R/4j1oSmVt5q4W3Kw==" saltValue="tyh5alEeX/mT62rtVL2CEw==" spinCount="100000" sheet="1" selectLockedCells="1"/>
  <mergeCells count="3">
    <mergeCell ref="F10:J10"/>
    <mergeCell ref="A6:M6"/>
    <mergeCell ref="M9:P20"/>
  </mergeCells>
  <dataValidations xWindow="1103" yWindow="721" count="1">
    <dataValidation type="whole" operator="greaterThan" allowBlank="1" showInputMessage="1" showErrorMessage="1" promptTitle="Annual Earnings" sqref="J14" xr:uid="{8A54D410-661C-4FE1-ACCD-AAB4E5ABC501}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103" yWindow="721" count="2">
        <x14:dataValidation type="list" allowBlank="1" showErrorMessage="1" promptTitle="Age" prompt="Enter Employee Age_x000a_" xr:uid="{BA56BA11-9150-4CA1-8205-B2B324E6C6BA}">
          <x14:formula1>
            <xm:f>'LTD Rate Sheet'!$A$9:$A$16</xm:f>
          </x14:formula1>
          <xm:sqref>J20</xm:sqref>
        </x14:dataValidation>
        <x14:dataValidation type="list" allowBlank="1" showInputMessage="1" showErrorMessage="1" promptTitle="STD plan" xr:uid="{CCC0F1AF-6847-454B-97D5-69F9882C6E00}">
          <x14:formula1>
            <xm:f>'LTD Rate Sheet'!$A$19:$A$20</xm:f>
          </x14:formula1>
          <xm:sqref>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73C6-AF69-4E15-B3F8-DE0FD65B15D4}">
  <dimension ref="A3:F20"/>
  <sheetViews>
    <sheetView topLeftCell="A2" workbookViewId="0">
      <selection activeCell="B22" sqref="B22"/>
    </sheetView>
  </sheetViews>
  <sheetFormatPr defaultRowHeight="14.5" x14ac:dyDescent="0.35"/>
  <cols>
    <col min="2" max="3" width="15.6328125" customWidth="1"/>
    <col min="4" max="4" width="7.6328125" customWidth="1"/>
    <col min="5" max="6" width="15.6328125" customWidth="1"/>
  </cols>
  <sheetData>
    <row r="3" spans="1:6" ht="18.5" x14ac:dyDescent="0.45">
      <c r="A3" s="7" t="s">
        <v>12</v>
      </c>
    </row>
    <row r="4" spans="1:6" ht="15" thickBot="1" x14ac:dyDescent="0.4">
      <c r="B4" s="8"/>
      <c r="C4" s="8"/>
    </row>
    <row r="5" spans="1:6" ht="15" thickBot="1" x14ac:dyDescent="0.4">
      <c r="A5" t="s">
        <v>31</v>
      </c>
      <c r="B5" s="20" t="s">
        <v>29</v>
      </c>
      <c r="C5" s="21"/>
      <c r="E5" s="20" t="s">
        <v>30</v>
      </c>
      <c r="F5" s="21"/>
    </row>
    <row r="7" spans="1:6" x14ac:dyDescent="0.35">
      <c r="A7" s="8"/>
      <c r="B7" s="16" t="s">
        <v>20</v>
      </c>
      <c r="C7" s="16" t="s">
        <v>21</v>
      </c>
      <c r="D7" s="22"/>
      <c r="E7" s="16" t="s">
        <v>20</v>
      </c>
      <c r="F7" s="16" t="s">
        <v>21</v>
      </c>
    </row>
    <row r="8" spans="1:6" x14ac:dyDescent="0.35">
      <c r="A8" s="8"/>
      <c r="B8" s="9" t="s">
        <v>0</v>
      </c>
      <c r="C8" s="9" t="s">
        <v>0</v>
      </c>
      <c r="D8" s="22"/>
      <c r="E8" s="9" t="s">
        <v>0</v>
      </c>
      <c r="F8" s="9" t="s">
        <v>0</v>
      </c>
    </row>
    <row r="9" spans="1:6" x14ac:dyDescent="0.35">
      <c r="A9" s="8" t="s">
        <v>13</v>
      </c>
      <c r="B9" s="23">
        <v>0.28000000000000003</v>
      </c>
      <c r="C9" s="23">
        <v>0.42</v>
      </c>
      <c r="D9" s="22"/>
      <c r="E9" s="23">
        <v>0.17</v>
      </c>
      <c r="F9" s="23">
        <v>0.25</v>
      </c>
    </row>
    <row r="10" spans="1:6" x14ac:dyDescent="0.35">
      <c r="A10" s="8" t="s">
        <v>14</v>
      </c>
      <c r="B10" s="23">
        <v>0.82</v>
      </c>
      <c r="C10" s="23">
        <v>0.9</v>
      </c>
      <c r="D10" s="22"/>
      <c r="E10" s="23">
        <v>0.49</v>
      </c>
      <c r="F10" s="23">
        <v>0.54</v>
      </c>
    </row>
    <row r="11" spans="1:6" x14ac:dyDescent="0.35">
      <c r="A11" s="8" t="s">
        <v>15</v>
      </c>
      <c r="B11" s="23">
        <v>1.1200000000000001</v>
      </c>
      <c r="C11" s="23">
        <v>1.22</v>
      </c>
      <c r="D11" s="22"/>
      <c r="E11" s="23">
        <v>0.67</v>
      </c>
      <c r="F11" s="23">
        <v>0.73</v>
      </c>
    </row>
    <row r="12" spans="1:6" x14ac:dyDescent="0.35">
      <c r="A12" s="8" t="s">
        <v>16</v>
      </c>
      <c r="B12" s="23">
        <v>1.52</v>
      </c>
      <c r="C12" s="23">
        <v>1.67</v>
      </c>
      <c r="D12" s="22"/>
      <c r="E12" s="23">
        <v>0.91</v>
      </c>
      <c r="F12" s="23">
        <v>1</v>
      </c>
    </row>
    <row r="13" spans="1:6" x14ac:dyDescent="0.35">
      <c r="A13" s="8" t="s">
        <v>17</v>
      </c>
      <c r="B13" s="23">
        <v>2.0299999999999998</v>
      </c>
      <c r="C13" s="23">
        <v>2.23</v>
      </c>
      <c r="D13" s="22"/>
      <c r="E13" s="23">
        <v>1.22</v>
      </c>
      <c r="F13" s="23">
        <v>1.34</v>
      </c>
    </row>
    <row r="14" spans="1:6" x14ac:dyDescent="0.35">
      <c r="A14" s="8" t="s">
        <v>18</v>
      </c>
      <c r="B14" s="23">
        <v>2.35</v>
      </c>
      <c r="C14" s="23">
        <v>2.5299999999999998</v>
      </c>
      <c r="D14" s="22"/>
      <c r="E14" s="23">
        <v>1.41</v>
      </c>
      <c r="F14" s="23">
        <v>1.52</v>
      </c>
    </row>
    <row r="15" spans="1:6" x14ac:dyDescent="0.35">
      <c r="A15" s="8" t="s">
        <v>19</v>
      </c>
      <c r="B15" s="23">
        <v>1.75</v>
      </c>
      <c r="C15" s="23">
        <v>1.98</v>
      </c>
      <c r="D15" s="22"/>
      <c r="E15" s="23">
        <v>1.05</v>
      </c>
      <c r="F15" s="23">
        <v>1.19</v>
      </c>
    </row>
    <row r="16" spans="1:6" x14ac:dyDescent="0.35">
      <c r="A16" s="8" t="s">
        <v>6</v>
      </c>
      <c r="B16" s="23">
        <v>0.62</v>
      </c>
      <c r="C16" s="23">
        <v>0.05</v>
      </c>
      <c r="D16" s="22"/>
      <c r="E16" s="23">
        <v>0.37</v>
      </c>
      <c r="F16" s="23">
        <v>0.45</v>
      </c>
    </row>
    <row r="17" spans="1:3" x14ac:dyDescent="0.35">
      <c r="A17" s="8"/>
      <c r="B17" s="10"/>
      <c r="C17" s="8"/>
    </row>
    <row r="19" spans="1:3" x14ac:dyDescent="0.35">
      <c r="A19" t="s">
        <v>20</v>
      </c>
    </row>
    <row r="20" spans="1:3" x14ac:dyDescent="0.35">
      <c r="A2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Premium Calculator</vt:lpstr>
      <vt:lpstr>LTD Rate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Taylor</dc:creator>
  <cp:lastModifiedBy>Rod Hill</cp:lastModifiedBy>
  <dcterms:created xsi:type="dcterms:W3CDTF">2021-05-10T20:52:13Z</dcterms:created>
  <dcterms:modified xsi:type="dcterms:W3CDTF">2025-01-30T15:42:04Z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2024-01-04T17:55:23Z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67fcd49f-83b1-4df8-867c-e151d689b524</vt:lpwstr>
  </property>
  <property fmtid="{D5CDD505-2E9C-101B-9397-08002B2CF9AE}" pid="8" name="MSIP_Label_9043f10a-881e-4653-a55e-02ca2cc829dc_ContentBits">
    <vt:lpwstr>0</vt:lpwstr>
  </property>
</Properties>
</file>